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2" activeTab="1"/>
  </bookViews>
  <sheets>
    <sheet name="třídy 20.12." sheetId="1" r:id="rId1"/>
    <sheet name="50 nejlepších" sheetId="2" r:id="rId2"/>
    <sheet name="třídy k 20.12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<sst xmlns="http://schemas.openxmlformats.org/spreadsheetml/2006/main" count="259" uniqueCount="115">
  <si>
    <t>1.A</t>
  </si>
  <si>
    <t>Blinková</t>
  </si>
  <si>
    <t>Simona</t>
  </si>
  <si>
    <t>David</t>
  </si>
  <si>
    <t>Lukáš</t>
  </si>
  <si>
    <t>Karolína</t>
  </si>
  <si>
    <t>Marek</t>
  </si>
  <si>
    <t>Tereza</t>
  </si>
  <si>
    <t>Králová</t>
  </si>
  <si>
    <t>Lenka</t>
  </si>
  <si>
    <t>Tomáš</t>
  </si>
  <si>
    <t>Šír</t>
  </si>
  <si>
    <t>Jan</t>
  </si>
  <si>
    <t>Švec</t>
  </si>
  <si>
    <t>Filip</t>
  </si>
  <si>
    <t>Adéla</t>
  </si>
  <si>
    <t>Žák</t>
  </si>
  <si>
    <t>1.B</t>
  </si>
  <si>
    <t>Fantíková</t>
  </si>
  <si>
    <t>Jakub</t>
  </si>
  <si>
    <t>Kesner</t>
  </si>
  <si>
    <t>Jiří</t>
  </si>
  <si>
    <t>Martin</t>
  </si>
  <si>
    <t>Kupcová</t>
  </si>
  <si>
    <t>Dominika</t>
  </si>
  <si>
    <t>Klára</t>
  </si>
  <si>
    <t>Kateřina</t>
  </si>
  <si>
    <t>Anna</t>
  </si>
  <si>
    <t>Daniel</t>
  </si>
  <si>
    <t>Voháňka</t>
  </si>
  <si>
    <t>2.A</t>
  </si>
  <si>
    <t>Böhm</t>
  </si>
  <si>
    <t>Černý</t>
  </si>
  <si>
    <t>Vojtěch</t>
  </si>
  <si>
    <t>Horáček</t>
  </si>
  <si>
    <t>Kristýna</t>
  </si>
  <si>
    <t>Petr</t>
  </si>
  <si>
    <t>Lucie</t>
  </si>
  <si>
    <t>Toušová</t>
  </si>
  <si>
    <t>2.B</t>
  </si>
  <si>
    <t>Lankaš</t>
  </si>
  <si>
    <t>Vencová</t>
  </si>
  <si>
    <t>3.A</t>
  </si>
  <si>
    <t>Hájková</t>
  </si>
  <si>
    <t>Král</t>
  </si>
  <si>
    <t>Adam</t>
  </si>
  <si>
    <t>Molnárová</t>
  </si>
  <si>
    <t>Michaela</t>
  </si>
  <si>
    <t>Pappová</t>
  </si>
  <si>
    <t>Alexandra</t>
  </si>
  <si>
    <t>Rysnerová</t>
  </si>
  <si>
    <t>Vaníčková</t>
  </si>
  <si>
    <t>Žagan</t>
  </si>
  <si>
    <t>4.A</t>
  </si>
  <si>
    <t>Kyrianová</t>
  </si>
  <si>
    <t>Malá</t>
  </si>
  <si>
    <t>Michal</t>
  </si>
  <si>
    <t>Plášil</t>
  </si>
  <si>
    <t>Skalský</t>
  </si>
  <si>
    <t>René</t>
  </si>
  <si>
    <t>Svoboda</t>
  </si>
  <si>
    <t>Vrabcová</t>
  </si>
  <si>
    <t>Denisa</t>
  </si>
  <si>
    <t>Malinovská</t>
  </si>
  <si>
    <t>Salomon</t>
  </si>
  <si>
    <t>Wolf</t>
  </si>
  <si>
    <t>5.A</t>
  </si>
  <si>
    <t>Pochová</t>
  </si>
  <si>
    <t>Tomsová</t>
  </si>
  <si>
    <t>5.B</t>
  </si>
  <si>
    <t>Eliášová</t>
  </si>
  <si>
    <t>Gamba</t>
  </si>
  <si>
    <t>6.A</t>
  </si>
  <si>
    <t>Janíček</t>
  </si>
  <si>
    <t>Nicole</t>
  </si>
  <si>
    <t>Ivana</t>
  </si>
  <si>
    <t>6.B</t>
  </si>
  <si>
    <t>Krúpa</t>
  </si>
  <si>
    <t>Mihočka</t>
  </si>
  <si>
    <t>7.A</t>
  </si>
  <si>
    <t>Matoušková</t>
  </si>
  <si>
    <t>Antonín</t>
  </si>
  <si>
    <t>7.B</t>
  </si>
  <si>
    <t>Brindzák</t>
  </si>
  <si>
    <t>Dománek</t>
  </si>
  <si>
    <t>8.A</t>
  </si>
  <si>
    <t>Janďourková</t>
  </si>
  <si>
    <t>Žižková</t>
  </si>
  <si>
    <t>8.B</t>
  </si>
  <si>
    <t>9.A</t>
  </si>
  <si>
    <t>9.B</t>
  </si>
  <si>
    <t>Příjmení</t>
  </si>
  <si>
    <t>Jméno</t>
  </si>
  <si>
    <t>Celkem:</t>
  </si>
  <si>
    <t>9.10.</t>
  </si>
  <si>
    <t>3.B</t>
  </si>
  <si>
    <t xml:space="preserve">Malinovský </t>
  </si>
  <si>
    <t>Svobodová</t>
  </si>
  <si>
    <t>Fabien Malý</t>
  </si>
  <si>
    <t>Oldřich</t>
  </si>
  <si>
    <t>Podhájecká</t>
  </si>
  <si>
    <t>Valentina</t>
  </si>
  <si>
    <t>Bocheňský</t>
  </si>
  <si>
    <t>Jonáš</t>
  </si>
  <si>
    <t>Dětí:</t>
  </si>
  <si>
    <t>Celkem</t>
  </si>
  <si>
    <t>Průměr</t>
  </si>
  <si>
    <t>škola:</t>
  </si>
  <si>
    <t>Pořadí podle průměru na žáka: I.st.</t>
  </si>
  <si>
    <t>Pořadí podle průměru na žáka: II.st.</t>
  </si>
  <si>
    <t>tř.</t>
  </si>
  <si>
    <t>Pořadí</t>
  </si>
  <si>
    <t>20.12.</t>
  </si>
  <si>
    <t>stav k 20.12.</t>
  </si>
  <si>
    <t>k 20.12.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</si>
</sst>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</numFmts>
  <fonts count="18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MS Sans Serif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180" fontId="0" fillId="0" borderId="0" xfId="0" applyNumberFormat="1" applyAlignment="1">
      <alignment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0" fontId="7" fillId="0" borderId="9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80" fontId="7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80" fontId="7" fillId="0" borderId="1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80" fontId="8" fillId="0" borderId="6" xfId="0" applyNumberFormat="1" applyFont="1" applyBorder="1" applyAlignment="1">
      <alignment horizontal="center"/>
    </xf>
    <xf numFmtId="180" fontId="7" fillId="0" borderId="6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7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80" fontId="12" fillId="0" borderId="9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80" fontId="12" fillId="0" borderId="12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180" fontId="13" fillId="2" borderId="6" xfId="0" applyNumberFormat="1" applyFont="1" applyFill="1" applyBorder="1" applyAlignment="1">
      <alignment horizontal="center"/>
    </xf>
    <xf numFmtId="180" fontId="13" fillId="2" borderId="8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80" fontId="9" fillId="3" borderId="6" xfId="0" applyNumberFormat="1" applyFont="1" applyFill="1" applyBorder="1" applyAlignment="1">
      <alignment horizontal="center"/>
    </xf>
    <xf numFmtId="180" fontId="9" fillId="3" borderId="8" xfId="0" applyNumberFormat="1" applyFont="1" applyFill="1" applyBorder="1" applyAlignment="1">
      <alignment horizontal="center"/>
    </xf>
    <xf numFmtId="180" fontId="7" fillId="0" borderId="17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180" fontId="12" fillId="0" borderId="11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30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4" fillId="0" borderId="32" xfId="0" applyFont="1" applyBorder="1" applyAlignment="1">
      <alignment horizontal="center"/>
    </xf>
    <xf numFmtId="180" fontId="7" fillId="0" borderId="33" xfId="0" applyNumberFormat="1" applyFont="1" applyBorder="1" applyAlignment="1">
      <alignment horizontal="center"/>
    </xf>
    <xf numFmtId="180" fontId="7" fillId="0" borderId="3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80" fontId="7" fillId="0" borderId="3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80" fontId="7" fillId="0" borderId="3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180" fontId="12" fillId="0" borderId="33" xfId="0" applyNumberFormat="1" applyFont="1" applyBorder="1" applyAlignment="1">
      <alignment horizontal="center"/>
    </xf>
    <xf numFmtId="180" fontId="12" fillId="0" borderId="34" xfId="0" applyNumberFormat="1" applyFont="1" applyBorder="1" applyAlignment="1">
      <alignment horizont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180" fontId="8" fillId="6" borderId="35" xfId="0" applyNumberFormat="1" applyFont="1" applyFill="1" applyBorder="1" applyAlignment="1">
      <alignment horizontal="center"/>
    </xf>
    <xf numFmtId="180" fontId="8" fillId="6" borderId="38" xfId="0" applyNumberFormat="1" applyFont="1" applyFill="1" applyBorder="1" applyAlignment="1">
      <alignment horizontal="center"/>
    </xf>
    <xf numFmtId="180" fontId="2" fillId="0" borderId="44" xfId="0" applyNumberFormat="1" applyFont="1" applyBorder="1" applyAlignment="1" applyProtection="1">
      <alignment horizontal="center"/>
      <protection locked="0"/>
    </xf>
    <xf numFmtId="180" fontId="2" fillId="0" borderId="45" xfId="0" applyNumberFormat="1" applyFont="1" applyBorder="1" applyAlignment="1" applyProtection="1">
      <alignment horizontal="center"/>
      <protection locked="0"/>
    </xf>
    <xf numFmtId="180" fontId="2" fillId="0" borderId="46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znamy%20t&#345;&#237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A"/>
      <sheetName val="1.B"/>
      <sheetName val="2.A"/>
      <sheetName val="2.B"/>
      <sheetName val="3.A"/>
      <sheetName val="3.B"/>
      <sheetName val="4.A"/>
      <sheetName val="5.A"/>
      <sheetName val="5.B"/>
      <sheetName val="6.A"/>
      <sheetName val="6.B"/>
      <sheetName val="7.A"/>
      <sheetName val="7.B"/>
      <sheetName val="8.A"/>
      <sheetName val="8.B"/>
      <sheetName val="9.A"/>
      <sheetName val="9.B"/>
      <sheetName val="třídy 9.10."/>
      <sheetName val="třídy 20.12."/>
      <sheetName val="50 nejlepších"/>
      <sheetName val="jednotlivci k 20.12."/>
      <sheetName val="třídy k 20.12."/>
    </sheetNames>
    <sheetDataSet>
      <sheetData sheetId="20">
        <row r="2">
          <cell r="E2">
            <v>1873</v>
          </cell>
        </row>
        <row r="3">
          <cell r="E3">
            <v>1320</v>
          </cell>
        </row>
        <row r="4">
          <cell r="E4">
            <v>826</v>
          </cell>
        </row>
        <row r="5">
          <cell r="E5">
            <v>795</v>
          </cell>
        </row>
        <row r="6">
          <cell r="E6">
            <v>669</v>
          </cell>
        </row>
        <row r="7">
          <cell r="E7">
            <v>632.5</v>
          </cell>
        </row>
        <row r="8">
          <cell r="E8">
            <v>569</v>
          </cell>
        </row>
        <row r="9">
          <cell r="E9">
            <v>518</v>
          </cell>
        </row>
        <row r="10">
          <cell r="E10">
            <v>497</v>
          </cell>
        </row>
        <row r="11">
          <cell r="E11">
            <v>453</v>
          </cell>
        </row>
        <row r="12">
          <cell r="E12">
            <v>450.5</v>
          </cell>
        </row>
        <row r="13">
          <cell r="E13">
            <v>449</v>
          </cell>
        </row>
        <row r="14">
          <cell r="E14">
            <v>409</v>
          </cell>
        </row>
        <row r="15">
          <cell r="E15">
            <v>399</v>
          </cell>
        </row>
        <row r="16">
          <cell r="E16">
            <v>394</v>
          </cell>
        </row>
        <row r="17">
          <cell r="E17">
            <v>392</v>
          </cell>
        </row>
        <row r="18">
          <cell r="E18">
            <v>387</v>
          </cell>
        </row>
        <row r="19">
          <cell r="E19">
            <v>358.5</v>
          </cell>
        </row>
        <row r="20">
          <cell r="E20">
            <v>347</v>
          </cell>
        </row>
        <row r="21">
          <cell r="E21">
            <v>347</v>
          </cell>
        </row>
        <row r="22">
          <cell r="E22">
            <v>293</v>
          </cell>
        </row>
        <row r="23">
          <cell r="E23">
            <v>291.5</v>
          </cell>
        </row>
        <row r="24">
          <cell r="E24">
            <v>287.5</v>
          </cell>
        </row>
        <row r="25">
          <cell r="E25">
            <v>287</v>
          </cell>
        </row>
        <row r="26">
          <cell r="E26">
            <v>286</v>
          </cell>
        </row>
        <row r="27">
          <cell r="E27">
            <v>271</v>
          </cell>
        </row>
        <row r="28">
          <cell r="E28">
            <v>270</v>
          </cell>
        </row>
        <row r="29">
          <cell r="E29">
            <v>264</v>
          </cell>
        </row>
        <row r="30">
          <cell r="E30">
            <v>260</v>
          </cell>
        </row>
        <row r="31">
          <cell r="E31">
            <v>237</v>
          </cell>
        </row>
        <row r="32">
          <cell r="E32">
            <v>227</v>
          </cell>
        </row>
        <row r="33">
          <cell r="E33">
            <v>220</v>
          </cell>
        </row>
        <row r="34">
          <cell r="E34">
            <v>220</v>
          </cell>
        </row>
        <row r="35">
          <cell r="E35">
            <v>219</v>
          </cell>
        </row>
        <row r="36">
          <cell r="E36">
            <v>209</v>
          </cell>
        </row>
        <row r="37">
          <cell r="E37">
            <v>209</v>
          </cell>
        </row>
        <row r="38">
          <cell r="E38">
            <v>207</v>
          </cell>
        </row>
        <row r="39">
          <cell r="E39">
            <v>201</v>
          </cell>
        </row>
        <row r="40">
          <cell r="E40">
            <v>199</v>
          </cell>
        </row>
        <row r="41">
          <cell r="E41">
            <v>194</v>
          </cell>
        </row>
        <row r="42">
          <cell r="E42">
            <v>185.5</v>
          </cell>
        </row>
        <row r="43">
          <cell r="E43">
            <v>174.5</v>
          </cell>
        </row>
        <row r="44">
          <cell r="E44">
            <v>174.5</v>
          </cell>
        </row>
        <row r="45">
          <cell r="E45">
            <v>168</v>
          </cell>
        </row>
        <row r="46">
          <cell r="E46">
            <v>162</v>
          </cell>
        </row>
        <row r="47">
          <cell r="E47">
            <v>158</v>
          </cell>
        </row>
        <row r="48">
          <cell r="E48">
            <v>153</v>
          </cell>
        </row>
        <row r="49">
          <cell r="E49">
            <v>152</v>
          </cell>
        </row>
        <row r="50">
          <cell r="E50">
            <v>152</v>
          </cell>
        </row>
        <row r="51">
          <cell r="E51">
            <v>149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4">
      <selection activeCell="F9" sqref="F9"/>
    </sheetView>
  </sheetViews>
  <sheetFormatPr defaultColWidth="9.140625" defaultRowHeight="12.75"/>
  <cols>
    <col min="1" max="1" width="12.7109375" style="1" customWidth="1"/>
    <col min="2" max="2" width="12.57421875" style="1" customWidth="1"/>
    <col min="3" max="3" width="17.8515625" style="1" customWidth="1"/>
    <col min="4" max="4" width="17.8515625" style="0" customWidth="1"/>
    <col min="7" max="7" width="15.140625" style="0" customWidth="1"/>
    <col min="8" max="8" width="12.7109375" style="0" customWidth="1"/>
    <col min="9" max="9" width="14.421875" style="0" customWidth="1"/>
    <col min="10" max="10" width="14.7109375" style="0" customWidth="1"/>
    <col min="11" max="11" width="11.421875" style="0" bestFit="1" customWidth="1"/>
    <col min="12" max="12" width="10.7109375" style="0" customWidth="1"/>
  </cols>
  <sheetData>
    <row r="1" spans="1:12" s="12" customFormat="1" ht="30" customHeight="1" thickBot="1">
      <c r="A1" s="8" t="s">
        <v>112</v>
      </c>
      <c r="B1" s="9" t="s">
        <v>104</v>
      </c>
      <c r="C1" s="10" t="s">
        <v>105</v>
      </c>
      <c r="D1" s="11" t="s">
        <v>106</v>
      </c>
      <c r="I1" s="13"/>
      <c r="J1" s="13"/>
      <c r="K1" s="13"/>
      <c r="L1" s="13"/>
    </row>
    <row r="2" spans="1:12" s="12" customFormat="1" ht="30" customHeight="1">
      <c r="A2" s="14" t="s">
        <v>0</v>
      </c>
      <c r="B2" s="15">
        <v>22</v>
      </c>
      <c r="C2" s="16">
        <v>243</v>
      </c>
      <c r="D2" s="17">
        <f>C2/B2</f>
        <v>11.045454545454545</v>
      </c>
      <c r="I2" s="13"/>
      <c r="J2" s="13"/>
      <c r="K2" s="18"/>
      <c r="L2" s="18"/>
    </row>
    <row r="3" spans="1:12" s="12" customFormat="1" ht="30" customHeight="1">
      <c r="A3" s="19" t="s">
        <v>17</v>
      </c>
      <c r="B3" s="20">
        <v>21</v>
      </c>
      <c r="C3" s="21">
        <v>1528.5</v>
      </c>
      <c r="D3" s="21">
        <f>C3/B3</f>
        <v>72.78571428571429</v>
      </c>
      <c r="I3" s="13"/>
      <c r="J3" s="13"/>
      <c r="K3" s="18"/>
      <c r="L3" s="18"/>
    </row>
    <row r="4" spans="1:12" s="12" customFormat="1" ht="30" customHeight="1">
      <c r="A4" s="19" t="s">
        <v>30</v>
      </c>
      <c r="B4" s="20">
        <v>22</v>
      </c>
      <c r="C4" s="16">
        <v>849</v>
      </c>
      <c r="D4" s="21">
        <f aca="true" t="shared" si="0" ref="D4:D19">C4/B4</f>
        <v>38.59090909090909</v>
      </c>
      <c r="I4" s="13"/>
      <c r="J4" s="13"/>
      <c r="K4" s="18"/>
      <c r="L4" s="18"/>
    </row>
    <row r="5" spans="1:12" s="12" customFormat="1" ht="30" customHeight="1">
      <c r="A5" s="19" t="s">
        <v>39</v>
      </c>
      <c r="B5" s="20">
        <v>23</v>
      </c>
      <c r="C5" s="21">
        <v>1969.5</v>
      </c>
      <c r="D5" s="21">
        <f t="shared" si="0"/>
        <v>85.6304347826087</v>
      </c>
      <c r="I5" s="13"/>
      <c r="J5" s="13"/>
      <c r="K5" s="18"/>
      <c r="L5" s="18"/>
    </row>
    <row r="6" spans="1:12" s="12" customFormat="1" ht="30" customHeight="1">
      <c r="A6" s="19" t="s">
        <v>42</v>
      </c>
      <c r="B6" s="20">
        <v>24</v>
      </c>
      <c r="C6" s="16">
        <v>1952</v>
      </c>
      <c r="D6" s="21">
        <f t="shared" si="0"/>
        <v>81.33333333333333</v>
      </c>
      <c r="I6" s="13"/>
      <c r="J6" s="13"/>
      <c r="K6" s="18"/>
      <c r="L6" s="18"/>
    </row>
    <row r="7" spans="1:12" s="12" customFormat="1" ht="30" customHeight="1">
      <c r="A7" s="19" t="s">
        <v>95</v>
      </c>
      <c r="B7" s="20">
        <v>23</v>
      </c>
      <c r="C7" s="21">
        <v>496.5</v>
      </c>
      <c r="D7" s="21">
        <f t="shared" si="0"/>
        <v>21.58695652173913</v>
      </c>
      <c r="I7" s="13"/>
      <c r="J7" s="13"/>
      <c r="K7" s="18"/>
      <c r="L7" s="18"/>
    </row>
    <row r="8" spans="1:12" s="12" customFormat="1" ht="30" customHeight="1">
      <c r="A8" s="19" t="s">
        <v>53</v>
      </c>
      <c r="B8" s="20">
        <v>24</v>
      </c>
      <c r="C8" s="16">
        <v>1440.5</v>
      </c>
      <c r="D8" s="21">
        <f t="shared" si="0"/>
        <v>60.020833333333336</v>
      </c>
      <c r="I8" s="13"/>
      <c r="J8" s="13"/>
      <c r="K8" s="18"/>
      <c r="L8" s="18"/>
    </row>
    <row r="9" spans="1:12" s="12" customFormat="1" ht="30" customHeight="1">
      <c r="A9" s="19" t="s">
        <v>66</v>
      </c>
      <c r="B9" s="20">
        <v>23</v>
      </c>
      <c r="C9" s="21">
        <v>793</v>
      </c>
      <c r="D9" s="21">
        <f t="shared" si="0"/>
        <v>34.47826086956522</v>
      </c>
      <c r="I9" s="13"/>
      <c r="J9" s="13"/>
      <c r="K9" s="18"/>
      <c r="L9" s="18"/>
    </row>
    <row r="10" spans="1:12" s="12" customFormat="1" ht="30" customHeight="1">
      <c r="A10" s="19" t="s">
        <v>69</v>
      </c>
      <c r="B10" s="20">
        <v>26</v>
      </c>
      <c r="C10" s="16">
        <v>1385</v>
      </c>
      <c r="D10" s="21">
        <f t="shared" si="0"/>
        <v>53.26923076923077</v>
      </c>
      <c r="I10" s="13"/>
      <c r="J10" s="13"/>
      <c r="K10" s="18"/>
      <c r="L10" s="18"/>
    </row>
    <row r="11" spans="1:12" s="12" customFormat="1" ht="30" customHeight="1">
      <c r="A11" s="19" t="s">
        <v>72</v>
      </c>
      <c r="B11" s="20">
        <v>22</v>
      </c>
      <c r="C11" s="21">
        <v>291</v>
      </c>
      <c r="D11" s="21">
        <f t="shared" si="0"/>
        <v>13.227272727272727</v>
      </c>
      <c r="I11" s="13"/>
      <c r="J11" s="13"/>
      <c r="K11" s="18"/>
      <c r="L11" s="18"/>
    </row>
    <row r="12" spans="1:12" s="12" customFormat="1" ht="30" customHeight="1">
      <c r="A12" s="19" t="s">
        <v>76</v>
      </c>
      <c r="B12" s="20">
        <v>27</v>
      </c>
      <c r="C12" s="16">
        <v>607</v>
      </c>
      <c r="D12" s="21">
        <f t="shared" si="0"/>
        <v>22.48148148148148</v>
      </c>
      <c r="I12" s="13"/>
      <c r="J12" s="13"/>
      <c r="K12" s="18"/>
      <c r="L12" s="18"/>
    </row>
    <row r="13" spans="1:12" s="12" customFormat="1" ht="30" customHeight="1">
      <c r="A13" s="19" t="s">
        <v>79</v>
      </c>
      <c r="B13" s="20">
        <v>28</v>
      </c>
      <c r="C13" s="21">
        <v>405.5</v>
      </c>
      <c r="D13" s="21">
        <f t="shared" si="0"/>
        <v>14.482142857142858</v>
      </c>
      <c r="I13" s="13"/>
      <c r="J13" s="13"/>
      <c r="K13" s="18"/>
      <c r="L13" s="18"/>
    </row>
    <row r="14" spans="1:12" s="12" customFormat="1" ht="30" customHeight="1">
      <c r="A14" s="19" t="s">
        <v>82</v>
      </c>
      <c r="B14" s="20">
        <v>25</v>
      </c>
      <c r="C14" s="16">
        <v>576.5</v>
      </c>
      <c r="D14" s="21">
        <f t="shared" si="0"/>
        <v>23.06</v>
      </c>
      <c r="I14" s="13"/>
      <c r="J14" s="13"/>
      <c r="K14" s="18"/>
      <c r="L14" s="18"/>
    </row>
    <row r="15" spans="1:12" s="12" customFormat="1" ht="30" customHeight="1">
      <c r="A15" s="19" t="s">
        <v>85</v>
      </c>
      <c r="B15" s="20">
        <v>23</v>
      </c>
      <c r="C15" s="21">
        <v>461.5</v>
      </c>
      <c r="D15" s="21">
        <f t="shared" si="0"/>
        <v>20.065217391304348</v>
      </c>
      <c r="I15" s="13"/>
      <c r="J15" s="13"/>
      <c r="K15" s="18"/>
      <c r="L15" s="18"/>
    </row>
    <row r="16" spans="1:12" s="12" customFormat="1" ht="30" customHeight="1">
      <c r="A16" s="19" t="s">
        <v>88</v>
      </c>
      <c r="B16" s="20">
        <v>22</v>
      </c>
      <c r="C16" s="16">
        <v>354</v>
      </c>
      <c r="D16" s="21">
        <f t="shared" si="0"/>
        <v>16.09090909090909</v>
      </c>
      <c r="I16" s="13"/>
      <c r="J16" s="13"/>
      <c r="K16" s="18"/>
      <c r="L16" s="18"/>
    </row>
    <row r="17" spans="1:12" s="12" customFormat="1" ht="30" customHeight="1">
      <c r="A17" s="19" t="s">
        <v>89</v>
      </c>
      <c r="B17" s="20">
        <v>25</v>
      </c>
      <c r="C17" s="21">
        <v>497.5</v>
      </c>
      <c r="D17" s="21">
        <f t="shared" si="0"/>
        <v>19.9</v>
      </c>
      <c r="I17" s="13"/>
      <c r="J17" s="13"/>
      <c r="K17" s="18"/>
      <c r="L17" s="18"/>
    </row>
    <row r="18" spans="1:12" s="12" customFormat="1" ht="30" customHeight="1" thickBot="1">
      <c r="A18" s="22" t="s">
        <v>90</v>
      </c>
      <c r="B18" s="23">
        <v>22</v>
      </c>
      <c r="C18" s="16">
        <v>46</v>
      </c>
      <c r="D18" s="24">
        <f t="shared" si="0"/>
        <v>2.090909090909091</v>
      </c>
      <c r="I18" s="13"/>
      <c r="J18" s="13"/>
      <c r="K18" s="18"/>
      <c r="L18" s="18"/>
    </row>
    <row r="19" spans="1:12" s="12" customFormat="1" ht="30" customHeight="1" thickBot="1">
      <c r="A19" s="25" t="s">
        <v>107</v>
      </c>
      <c r="B19" s="26">
        <f>SUM(B2:B18)</f>
        <v>402</v>
      </c>
      <c r="C19" s="27">
        <f>SUM(C2:C18)</f>
        <v>13896</v>
      </c>
      <c r="D19" s="28">
        <f t="shared" si="0"/>
        <v>34.56716417910448</v>
      </c>
      <c r="I19" s="13"/>
      <c r="J19" s="13"/>
      <c r="K19" s="29"/>
      <c r="L19" s="29"/>
    </row>
    <row r="20" spans="1:11" s="12" customFormat="1" ht="24.75" customHeight="1">
      <c r="A20" s="13"/>
      <c r="B20" s="13"/>
      <c r="C20" s="13"/>
      <c r="K20" s="30"/>
    </row>
    <row r="21" spans="1:3" s="12" customFormat="1" ht="23.25" customHeight="1">
      <c r="A21" s="13"/>
      <c r="B21" s="13"/>
      <c r="C21" s="13"/>
    </row>
    <row r="22" ht="12.75" hidden="1"/>
    <row r="23" ht="24.75" customHeight="1"/>
    <row r="24" ht="24.75" customHeight="1"/>
    <row r="25" ht="24.75" customHeight="1"/>
    <row r="26" ht="24.75" customHeight="1" thickBot="1"/>
    <row r="27" spans="1:10" ht="24.75" customHeight="1" thickBot="1">
      <c r="A27" s="88" t="s">
        <v>108</v>
      </c>
      <c r="B27" s="89"/>
      <c r="C27" s="89"/>
      <c r="D27" s="90"/>
      <c r="G27" s="91" t="s">
        <v>109</v>
      </c>
      <c r="H27" s="92"/>
      <c r="I27" s="92"/>
      <c r="J27" s="93"/>
    </row>
    <row r="28" spans="1:10" ht="24.75" customHeight="1" thickBot="1">
      <c r="A28" s="31"/>
      <c r="B28" s="9" t="s">
        <v>104</v>
      </c>
      <c r="C28" s="10" t="s">
        <v>105</v>
      </c>
      <c r="D28" s="11" t="s">
        <v>106</v>
      </c>
      <c r="G28" s="31"/>
      <c r="H28" s="9" t="s">
        <v>104</v>
      </c>
      <c r="I28" s="10" t="s">
        <v>105</v>
      </c>
      <c r="J28" s="11" t="s">
        <v>106</v>
      </c>
    </row>
    <row r="29" spans="1:10" ht="24.75" customHeight="1">
      <c r="A29" s="32" t="s">
        <v>39</v>
      </c>
      <c r="B29" s="33">
        <v>23</v>
      </c>
      <c r="C29" s="34">
        <v>1969.5</v>
      </c>
      <c r="D29" s="50">
        <f aca="true" t="shared" si="1" ref="D29:D38">C29/B29</f>
        <v>85.6304347826087</v>
      </c>
      <c r="G29" s="35" t="s">
        <v>82</v>
      </c>
      <c r="H29" s="36">
        <v>25</v>
      </c>
      <c r="I29" s="37">
        <v>576.5</v>
      </c>
      <c r="J29" s="37">
        <f aca="true" t="shared" si="2" ref="J29:J36">I29/H29</f>
        <v>23.06</v>
      </c>
    </row>
    <row r="30" spans="1:10" ht="24.75" customHeight="1">
      <c r="A30" s="35" t="s">
        <v>42</v>
      </c>
      <c r="B30" s="36">
        <v>24</v>
      </c>
      <c r="C30" s="37">
        <v>1952</v>
      </c>
      <c r="D30" s="37">
        <f t="shared" si="1"/>
        <v>81.33333333333333</v>
      </c>
      <c r="G30" s="35" t="s">
        <v>76</v>
      </c>
      <c r="H30" s="36">
        <v>27</v>
      </c>
      <c r="I30" s="34">
        <v>607</v>
      </c>
      <c r="J30" s="37">
        <f t="shared" si="2"/>
        <v>22.48148148148148</v>
      </c>
    </row>
    <row r="31" spans="1:10" ht="24.75" customHeight="1">
      <c r="A31" s="35" t="s">
        <v>17</v>
      </c>
      <c r="B31" s="36">
        <v>21</v>
      </c>
      <c r="C31" s="34">
        <v>1528.5</v>
      </c>
      <c r="D31" s="37">
        <f t="shared" si="1"/>
        <v>72.78571428571429</v>
      </c>
      <c r="G31" s="35" t="s">
        <v>85</v>
      </c>
      <c r="H31" s="36">
        <v>23</v>
      </c>
      <c r="I31" s="37">
        <v>461.5</v>
      </c>
      <c r="J31" s="37">
        <f t="shared" si="2"/>
        <v>20.065217391304348</v>
      </c>
    </row>
    <row r="32" spans="1:10" ht="24.75" customHeight="1">
      <c r="A32" s="19" t="s">
        <v>53</v>
      </c>
      <c r="B32" s="20">
        <v>24</v>
      </c>
      <c r="C32" s="21">
        <v>1440.5</v>
      </c>
      <c r="D32" s="21">
        <f t="shared" si="1"/>
        <v>60.020833333333336</v>
      </c>
      <c r="G32" s="19" t="s">
        <v>89</v>
      </c>
      <c r="H32" s="20">
        <v>25</v>
      </c>
      <c r="I32" s="16">
        <v>497.5</v>
      </c>
      <c r="J32" s="21">
        <f t="shared" si="2"/>
        <v>19.9</v>
      </c>
    </row>
    <row r="33" spans="1:10" ht="24.75" customHeight="1">
      <c r="A33" s="19" t="s">
        <v>69</v>
      </c>
      <c r="B33" s="20">
        <v>26</v>
      </c>
      <c r="C33" s="16">
        <v>1385</v>
      </c>
      <c r="D33" s="21">
        <f t="shared" si="1"/>
        <v>53.26923076923077</v>
      </c>
      <c r="G33" s="19" t="s">
        <v>88</v>
      </c>
      <c r="H33" s="20">
        <v>22</v>
      </c>
      <c r="I33" s="21">
        <v>354</v>
      </c>
      <c r="J33" s="21">
        <f t="shared" si="2"/>
        <v>16.09090909090909</v>
      </c>
    </row>
    <row r="34" spans="1:10" ht="24.75" customHeight="1">
      <c r="A34" s="19" t="s">
        <v>30</v>
      </c>
      <c r="B34" s="20">
        <v>22</v>
      </c>
      <c r="C34" s="21">
        <v>849</v>
      </c>
      <c r="D34" s="21">
        <f t="shared" si="1"/>
        <v>38.59090909090909</v>
      </c>
      <c r="G34" s="19" t="s">
        <v>79</v>
      </c>
      <c r="H34" s="20">
        <v>28</v>
      </c>
      <c r="I34" s="16">
        <v>405.5</v>
      </c>
      <c r="J34" s="21">
        <f t="shared" si="2"/>
        <v>14.482142857142858</v>
      </c>
    </row>
    <row r="35" spans="1:10" ht="24.75" customHeight="1">
      <c r="A35" s="19" t="s">
        <v>66</v>
      </c>
      <c r="B35" s="20">
        <v>23</v>
      </c>
      <c r="C35" s="16">
        <v>793</v>
      </c>
      <c r="D35" s="21">
        <f t="shared" si="1"/>
        <v>34.47826086956522</v>
      </c>
      <c r="G35" s="19" t="s">
        <v>72</v>
      </c>
      <c r="H35" s="20">
        <v>22</v>
      </c>
      <c r="I35" s="21">
        <v>291</v>
      </c>
      <c r="J35" s="21">
        <f t="shared" si="2"/>
        <v>13.227272727272727</v>
      </c>
    </row>
    <row r="36" spans="1:10" ht="24.75" customHeight="1" thickBot="1">
      <c r="A36" s="19" t="s">
        <v>95</v>
      </c>
      <c r="B36" s="20">
        <v>23</v>
      </c>
      <c r="C36" s="21">
        <v>496.5</v>
      </c>
      <c r="D36" s="21">
        <f t="shared" si="1"/>
        <v>21.58695652173913</v>
      </c>
      <c r="G36" s="22" t="s">
        <v>90</v>
      </c>
      <c r="H36" s="23">
        <v>22</v>
      </c>
      <c r="I36" s="16">
        <v>46</v>
      </c>
      <c r="J36" s="24">
        <f t="shared" si="2"/>
        <v>2.090909090909091</v>
      </c>
    </row>
    <row r="37" spans="1:10" ht="24.75" customHeight="1" thickBot="1">
      <c r="A37" s="19" t="s">
        <v>0</v>
      </c>
      <c r="B37" s="20">
        <v>22</v>
      </c>
      <c r="C37" s="16">
        <v>243</v>
      </c>
      <c r="D37" s="21">
        <f t="shared" si="1"/>
        <v>11.045454545454545</v>
      </c>
      <c r="G37" s="22"/>
      <c r="H37" s="23"/>
      <c r="I37" s="38"/>
      <c r="J37" s="47"/>
    </row>
    <row r="38" spans="1:10" ht="24.75" customHeight="1" thickBot="1">
      <c r="A38" s="39" t="s">
        <v>93</v>
      </c>
      <c r="B38" s="40">
        <f>SUM(B29:B37)</f>
        <v>208</v>
      </c>
      <c r="C38" s="41">
        <f>SUM(C29:C37)</f>
        <v>10657</v>
      </c>
      <c r="D38" s="42">
        <f t="shared" si="1"/>
        <v>51.23557692307692</v>
      </c>
      <c r="G38" s="43" t="s">
        <v>93</v>
      </c>
      <c r="H38" s="44">
        <f>SUM(H29:H37)</f>
        <v>194</v>
      </c>
      <c r="I38" s="45">
        <f>SUM(I29:I37)</f>
        <v>3239</v>
      </c>
      <c r="J38" s="46">
        <f>I38/H38</f>
        <v>16.695876288659793</v>
      </c>
    </row>
    <row r="45" ht="12.75">
      <c r="G45" s="7"/>
    </row>
  </sheetData>
  <mergeCells count="2">
    <mergeCell ref="A27:D27"/>
    <mergeCell ref="G27:J27"/>
  </mergeCells>
  <printOptions/>
  <pageMargins left="0.75" right="0.75" top="1" bottom="1" header="0.4921259845" footer="0.4921259845"/>
  <pageSetup fitToHeight="1" fitToWidth="1" horizontalDpi="300" verticalDpi="300" orientation="portrait" paperSize="9" scale="63" r:id="rId1"/>
  <headerFooter alignWithMargins="0">
    <oddHeader>&amp;L&amp;"Arial,Tučné"&amp;16Třídy&amp;C&amp;"Arial,Tučné"&amp;16Sběr 20.12.2007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9.28125" style="1" customWidth="1"/>
    <col min="2" max="2" width="10.28125" style="1" customWidth="1"/>
    <col min="3" max="4" width="15.7109375" style="0" customWidth="1"/>
    <col min="5" max="5" width="22.140625" style="1" customWidth="1"/>
    <col min="8" max="8" width="16.57421875" style="0" customWidth="1"/>
  </cols>
  <sheetData>
    <row r="1" spans="1:5" ht="16.5" thickBot="1">
      <c r="A1" s="59" t="s">
        <v>111</v>
      </c>
      <c r="B1" s="60" t="s">
        <v>110</v>
      </c>
      <c r="C1" s="61" t="s">
        <v>91</v>
      </c>
      <c r="D1" s="62" t="s">
        <v>92</v>
      </c>
      <c r="E1" s="58" t="s">
        <v>113</v>
      </c>
    </row>
    <row r="2" spans="1:8" ht="15.75">
      <c r="A2" s="63">
        <v>1</v>
      </c>
      <c r="B2" s="64" t="s">
        <v>69</v>
      </c>
      <c r="C2" s="65" t="s">
        <v>61</v>
      </c>
      <c r="D2" s="66" t="s">
        <v>62</v>
      </c>
      <c r="E2" s="100">
        <f>'[1]jednotlivci k 20.12.'!E2</f>
        <v>1873</v>
      </c>
      <c r="H2" s="7"/>
    </row>
    <row r="3" spans="1:8" ht="15.75">
      <c r="A3" s="49">
        <v>2</v>
      </c>
      <c r="B3" s="56" t="s">
        <v>39</v>
      </c>
      <c r="C3" s="3" t="s">
        <v>23</v>
      </c>
      <c r="D3" s="53" t="s">
        <v>5</v>
      </c>
      <c r="E3" s="101">
        <f>'[1]jednotlivci k 20.12.'!E3</f>
        <v>1320</v>
      </c>
      <c r="H3" s="7"/>
    </row>
    <row r="4" spans="1:8" ht="15.75">
      <c r="A4" s="48">
        <v>3</v>
      </c>
      <c r="B4" s="56" t="s">
        <v>89</v>
      </c>
      <c r="C4" s="3" t="s">
        <v>87</v>
      </c>
      <c r="D4" s="53" t="s">
        <v>35</v>
      </c>
      <c r="E4" s="101">
        <f>'[1]jednotlivci k 20.12.'!E4</f>
        <v>826</v>
      </c>
      <c r="H4" s="7"/>
    </row>
    <row r="5" spans="1:8" ht="15.75">
      <c r="A5" s="49">
        <v>4</v>
      </c>
      <c r="B5" s="56" t="s">
        <v>17</v>
      </c>
      <c r="C5" s="3" t="s">
        <v>97</v>
      </c>
      <c r="D5" s="53" t="s">
        <v>7</v>
      </c>
      <c r="E5" s="101">
        <f>'[1]jednotlivci k 20.12.'!E5</f>
        <v>795</v>
      </c>
      <c r="H5" s="7"/>
    </row>
    <row r="6" spans="1:8" ht="15.75">
      <c r="A6" s="48">
        <v>5</v>
      </c>
      <c r="B6" s="56" t="s">
        <v>42</v>
      </c>
      <c r="C6" s="3" t="s">
        <v>38</v>
      </c>
      <c r="D6" s="53" t="s">
        <v>25</v>
      </c>
      <c r="E6" s="101">
        <f>'[1]jednotlivci k 20.12.'!E6</f>
        <v>669</v>
      </c>
      <c r="H6" s="7"/>
    </row>
    <row r="7" spans="1:8" ht="15.75">
      <c r="A7" s="49">
        <v>6</v>
      </c>
      <c r="B7" s="56" t="s">
        <v>66</v>
      </c>
      <c r="C7" s="3" t="s">
        <v>54</v>
      </c>
      <c r="D7" s="53" t="s">
        <v>35</v>
      </c>
      <c r="E7" s="101">
        <f>'[1]jednotlivci k 20.12.'!E7</f>
        <v>632.5</v>
      </c>
      <c r="H7" s="7"/>
    </row>
    <row r="8" spans="1:8" ht="15.75">
      <c r="A8" s="48">
        <v>7</v>
      </c>
      <c r="B8" s="56" t="s">
        <v>39</v>
      </c>
      <c r="C8" s="3" t="s">
        <v>20</v>
      </c>
      <c r="D8" s="53" t="s">
        <v>12</v>
      </c>
      <c r="E8" s="101">
        <f>'[1]jednotlivci k 20.12.'!E8</f>
        <v>569</v>
      </c>
      <c r="H8" s="7"/>
    </row>
    <row r="9" spans="1:8" ht="15.75">
      <c r="A9" s="49">
        <v>8</v>
      </c>
      <c r="B9" s="56" t="s">
        <v>42</v>
      </c>
      <c r="C9" s="3" t="s">
        <v>34</v>
      </c>
      <c r="D9" s="53" t="s">
        <v>3</v>
      </c>
      <c r="E9" s="101">
        <f>'[1]jednotlivci k 20.12.'!E9</f>
        <v>518</v>
      </c>
      <c r="H9" s="7"/>
    </row>
    <row r="10" spans="1:8" ht="15.75">
      <c r="A10" s="48">
        <v>9</v>
      </c>
      <c r="B10" s="56" t="s">
        <v>42</v>
      </c>
      <c r="C10" s="3" t="s">
        <v>32</v>
      </c>
      <c r="D10" s="53" t="s">
        <v>33</v>
      </c>
      <c r="E10" s="101">
        <f>'[1]jednotlivci k 20.12.'!E10</f>
        <v>497</v>
      </c>
      <c r="H10" s="7"/>
    </row>
    <row r="11" spans="1:8" ht="15.75">
      <c r="A11" s="49">
        <v>10</v>
      </c>
      <c r="B11" s="56" t="s">
        <v>42</v>
      </c>
      <c r="C11" s="3" t="s">
        <v>31</v>
      </c>
      <c r="D11" s="53" t="s">
        <v>3</v>
      </c>
      <c r="E11" s="101">
        <f>'[1]jednotlivci k 20.12.'!E11</f>
        <v>453</v>
      </c>
      <c r="H11" s="7"/>
    </row>
    <row r="12" spans="1:8" ht="15.75">
      <c r="A12" s="48">
        <v>11</v>
      </c>
      <c r="B12" s="56" t="s">
        <v>89</v>
      </c>
      <c r="C12" s="3" t="s">
        <v>86</v>
      </c>
      <c r="D12" s="53" t="s">
        <v>15</v>
      </c>
      <c r="E12" s="101">
        <f>'[1]jednotlivci k 20.12.'!E12</f>
        <v>450.5</v>
      </c>
      <c r="H12" s="7"/>
    </row>
    <row r="13" spans="1:8" ht="15.75">
      <c r="A13" s="49">
        <v>12</v>
      </c>
      <c r="B13" s="56" t="s">
        <v>53</v>
      </c>
      <c r="C13" s="3" t="s">
        <v>50</v>
      </c>
      <c r="D13" s="53" t="s">
        <v>47</v>
      </c>
      <c r="E13" s="101">
        <f>'[1]jednotlivci k 20.12.'!E13</f>
        <v>449</v>
      </c>
      <c r="H13" s="7"/>
    </row>
    <row r="14" spans="1:8" ht="15.75">
      <c r="A14" s="48">
        <v>13</v>
      </c>
      <c r="B14" s="56" t="s">
        <v>79</v>
      </c>
      <c r="C14" s="3" t="s">
        <v>41</v>
      </c>
      <c r="D14" s="53" t="s">
        <v>75</v>
      </c>
      <c r="E14" s="101">
        <f>'[1]jednotlivci k 20.12.'!E14</f>
        <v>409</v>
      </c>
      <c r="H14" s="7"/>
    </row>
    <row r="15" spans="1:8" ht="15.75">
      <c r="A15" s="49">
        <v>14</v>
      </c>
      <c r="B15" s="56" t="s">
        <v>66</v>
      </c>
      <c r="C15" s="3" t="s">
        <v>57</v>
      </c>
      <c r="D15" s="53" t="s">
        <v>21</v>
      </c>
      <c r="E15" s="101">
        <f>'[1]jednotlivci k 20.12.'!E15</f>
        <v>399</v>
      </c>
      <c r="H15" s="7"/>
    </row>
    <row r="16" spans="1:8" ht="15.75">
      <c r="A16" s="48">
        <v>15</v>
      </c>
      <c r="B16" s="56" t="s">
        <v>30</v>
      </c>
      <c r="C16" s="3" t="s">
        <v>1</v>
      </c>
      <c r="D16" s="53" t="s">
        <v>2</v>
      </c>
      <c r="E16" s="101">
        <f>'[1]jednotlivci k 20.12.'!E16</f>
        <v>394</v>
      </c>
      <c r="H16" s="7"/>
    </row>
    <row r="17" spans="1:8" ht="15.75">
      <c r="A17" s="49">
        <v>16</v>
      </c>
      <c r="B17" s="56" t="s">
        <v>53</v>
      </c>
      <c r="C17" s="3" t="s">
        <v>52</v>
      </c>
      <c r="D17" s="53" t="s">
        <v>6</v>
      </c>
      <c r="E17" s="101">
        <f>'[1]jednotlivci k 20.12.'!E17</f>
        <v>392</v>
      </c>
      <c r="H17" s="7"/>
    </row>
    <row r="18" spans="1:8" ht="15.75">
      <c r="A18" s="48">
        <v>17</v>
      </c>
      <c r="B18" s="56" t="s">
        <v>85</v>
      </c>
      <c r="C18" s="3" t="s">
        <v>80</v>
      </c>
      <c r="D18" s="53" t="s">
        <v>74</v>
      </c>
      <c r="E18" s="101">
        <f>'[1]jednotlivci k 20.12.'!E18</f>
        <v>387</v>
      </c>
      <c r="H18" s="7"/>
    </row>
    <row r="19" spans="1:8" ht="15.75">
      <c r="A19" s="49">
        <v>18</v>
      </c>
      <c r="B19" s="56" t="s">
        <v>53</v>
      </c>
      <c r="C19" s="3" t="s">
        <v>51</v>
      </c>
      <c r="D19" s="53" t="s">
        <v>47</v>
      </c>
      <c r="E19" s="101">
        <f>'[1]jednotlivci k 20.12.'!E19</f>
        <v>358.5</v>
      </c>
      <c r="H19" s="7"/>
    </row>
    <row r="20" spans="1:8" ht="15.75">
      <c r="A20" s="48">
        <v>19</v>
      </c>
      <c r="B20" s="56" t="s">
        <v>53</v>
      </c>
      <c r="C20" s="3" t="s">
        <v>48</v>
      </c>
      <c r="D20" s="53" t="s">
        <v>49</v>
      </c>
      <c r="E20" s="101">
        <f>'[1]jednotlivci k 20.12.'!E20</f>
        <v>347</v>
      </c>
      <c r="H20" s="7"/>
    </row>
    <row r="21" spans="1:8" ht="15.75">
      <c r="A21" s="49"/>
      <c r="B21" s="56" t="s">
        <v>82</v>
      </c>
      <c r="C21" s="3" t="s">
        <v>48</v>
      </c>
      <c r="D21" s="53" t="s">
        <v>47</v>
      </c>
      <c r="E21" s="101">
        <f>'[1]jednotlivci k 20.12.'!E21</f>
        <v>347</v>
      </c>
      <c r="H21" s="7"/>
    </row>
    <row r="22" spans="1:8" ht="15.75">
      <c r="A22" s="48">
        <v>21</v>
      </c>
      <c r="B22" s="56" t="s">
        <v>69</v>
      </c>
      <c r="C22" s="3" t="s">
        <v>63</v>
      </c>
      <c r="D22" s="53" t="s">
        <v>37</v>
      </c>
      <c r="E22" s="101">
        <f>'[1]jednotlivci k 20.12.'!E22</f>
        <v>293</v>
      </c>
      <c r="H22" s="7"/>
    </row>
    <row r="23" spans="1:8" ht="15.75">
      <c r="A23" s="49">
        <v>22</v>
      </c>
      <c r="B23" s="57" t="s">
        <v>69</v>
      </c>
      <c r="C23" s="5" t="s">
        <v>58</v>
      </c>
      <c r="D23" s="51" t="s">
        <v>59</v>
      </c>
      <c r="E23" s="101">
        <f>'[1]jednotlivci k 20.12.'!E23</f>
        <v>291.5</v>
      </c>
      <c r="H23" s="7"/>
    </row>
    <row r="24" spans="1:8" ht="15.75">
      <c r="A24" s="48">
        <v>23</v>
      </c>
      <c r="B24" s="57" t="s">
        <v>95</v>
      </c>
      <c r="C24" s="2" t="s">
        <v>40</v>
      </c>
      <c r="D24" s="52" t="s">
        <v>22</v>
      </c>
      <c r="E24" s="101">
        <f>'[1]jednotlivci k 20.12.'!E24</f>
        <v>287.5</v>
      </c>
      <c r="H24" s="7"/>
    </row>
    <row r="25" spans="1:8" ht="15.75">
      <c r="A25" s="49">
        <v>24</v>
      </c>
      <c r="B25" s="57" t="s">
        <v>0</v>
      </c>
      <c r="C25" s="2" t="s">
        <v>96</v>
      </c>
      <c r="D25" s="52" t="s">
        <v>28</v>
      </c>
      <c r="E25" s="101">
        <f>'[1]jednotlivci k 20.12.'!E25</f>
        <v>287</v>
      </c>
      <c r="H25" s="7"/>
    </row>
    <row r="26" spans="1:8" ht="15.75">
      <c r="A26" s="48">
        <v>25</v>
      </c>
      <c r="B26" s="57" t="s">
        <v>72</v>
      </c>
      <c r="C26" s="2" t="s">
        <v>67</v>
      </c>
      <c r="D26" s="52" t="s">
        <v>35</v>
      </c>
      <c r="E26" s="101">
        <f>'[1]jednotlivci k 20.12.'!E26</f>
        <v>286</v>
      </c>
      <c r="H26" s="7"/>
    </row>
    <row r="27" spans="1:8" ht="15.75">
      <c r="A27" s="49">
        <v>26</v>
      </c>
      <c r="B27" s="57" t="s">
        <v>17</v>
      </c>
      <c r="C27" s="2" t="s">
        <v>98</v>
      </c>
      <c r="D27" s="52" t="s">
        <v>99</v>
      </c>
      <c r="E27" s="101">
        <f>'[1]jednotlivci k 20.12.'!E27</f>
        <v>271</v>
      </c>
      <c r="H27" s="7"/>
    </row>
    <row r="28" spans="1:8" ht="15.75">
      <c r="A28" s="48">
        <v>27</v>
      </c>
      <c r="B28" s="57" t="s">
        <v>39</v>
      </c>
      <c r="C28" s="2" t="s">
        <v>18</v>
      </c>
      <c r="D28" s="52" t="s">
        <v>7</v>
      </c>
      <c r="E28" s="101">
        <f>'[1]jednotlivci k 20.12.'!E28</f>
        <v>270</v>
      </c>
      <c r="H28" s="7"/>
    </row>
    <row r="29" spans="1:8" ht="15.75">
      <c r="A29" s="49">
        <v>28</v>
      </c>
      <c r="B29" s="57" t="s">
        <v>42</v>
      </c>
      <c r="C29" s="2" t="s">
        <v>102</v>
      </c>
      <c r="D29" s="52" t="s">
        <v>103</v>
      </c>
      <c r="E29" s="101">
        <f>'[1]jednotlivci k 20.12.'!E29</f>
        <v>264</v>
      </c>
      <c r="H29" s="7"/>
    </row>
    <row r="30" spans="1:8" ht="15.75">
      <c r="A30" s="48">
        <v>29</v>
      </c>
      <c r="B30" s="57" t="s">
        <v>82</v>
      </c>
      <c r="C30" s="2" t="s">
        <v>77</v>
      </c>
      <c r="D30" s="52" t="s">
        <v>10</v>
      </c>
      <c r="E30" s="101">
        <f>'[1]jednotlivci k 20.12.'!E30</f>
        <v>260</v>
      </c>
      <c r="H30" s="7"/>
    </row>
    <row r="31" spans="1:8" ht="15.75">
      <c r="A31" s="49">
        <v>30</v>
      </c>
      <c r="B31" s="57" t="s">
        <v>30</v>
      </c>
      <c r="C31" s="2" t="s">
        <v>11</v>
      </c>
      <c r="D31" s="52" t="s">
        <v>12</v>
      </c>
      <c r="E31" s="101">
        <f>'[1]jednotlivci k 20.12.'!E31</f>
        <v>237</v>
      </c>
      <c r="H31" s="7"/>
    </row>
    <row r="32" spans="1:8" ht="15.75">
      <c r="A32" s="48">
        <v>31</v>
      </c>
      <c r="B32" s="57" t="s">
        <v>79</v>
      </c>
      <c r="C32" s="2" t="s">
        <v>73</v>
      </c>
      <c r="D32" s="52" t="s">
        <v>22</v>
      </c>
      <c r="E32" s="101">
        <f>'[1]jednotlivci k 20.12.'!E32</f>
        <v>227</v>
      </c>
      <c r="H32" s="7"/>
    </row>
    <row r="33" spans="1:8" ht="15.75">
      <c r="A33" s="49">
        <v>32</v>
      </c>
      <c r="B33" s="57" t="s">
        <v>30</v>
      </c>
      <c r="C33" s="2" t="s">
        <v>13</v>
      </c>
      <c r="D33" s="52" t="s">
        <v>14</v>
      </c>
      <c r="E33" s="101">
        <f>'[1]jednotlivci k 20.12.'!E33</f>
        <v>220</v>
      </c>
      <c r="H33" s="7"/>
    </row>
    <row r="34" spans="1:8" ht="15.75">
      <c r="A34" s="48"/>
      <c r="B34" s="57" t="s">
        <v>72</v>
      </c>
      <c r="C34" s="2" t="s">
        <v>68</v>
      </c>
      <c r="D34" s="52" t="s">
        <v>7</v>
      </c>
      <c r="E34" s="101">
        <f>'[1]jednotlivci k 20.12.'!E34</f>
        <v>220</v>
      </c>
      <c r="H34" s="7"/>
    </row>
    <row r="35" spans="1:8" ht="15.75">
      <c r="A35" s="49">
        <v>34</v>
      </c>
      <c r="B35" s="57" t="s">
        <v>76</v>
      </c>
      <c r="C35" s="2" t="s">
        <v>71</v>
      </c>
      <c r="D35" s="52" t="s">
        <v>12</v>
      </c>
      <c r="E35" s="101">
        <f>'[1]jednotlivci k 20.12.'!E35</f>
        <v>219</v>
      </c>
      <c r="H35" s="7"/>
    </row>
    <row r="36" spans="1:8" ht="15.75">
      <c r="A36" s="48">
        <v>35</v>
      </c>
      <c r="B36" s="57" t="s">
        <v>30</v>
      </c>
      <c r="C36" s="2" t="s">
        <v>16</v>
      </c>
      <c r="D36" s="52" t="s">
        <v>12</v>
      </c>
      <c r="E36" s="101">
        <f>'[1]jednotlivci k 20.12.'!E36</f>
        <v>209</v>
      </c>
      <c r="H36" s="7"/>
    </row>
    <row r="37" spans="1:8" ht="15.75">
      <c r="A37" s="49"/>
      <c r="B37" s="57" t="s">
        <v>88</v>
      </c>
      <c r="C37" s="2" t="s">
        <v>84</v>
      </c>
      <c r="D37" s="52" t="s">
        <v>81</v>
      </c>
      <c r="E37" s="101">
        <f>'[1]jednotlivci k 20.12.'!E37</f>
        <v>209</v>
      </c>
      <c r="H37" s="7"/>
    </row>
    <row r="38" spans="1:8" ht="15.75">
      <c r="A38" s="48">
        <v>37</v>
      </c>
      <c r="B38" s="57" t="s">
        <v>76</v>
      </c>
      <c r="C38" s="2" t="s">
        <v>70</v>
      </c>
      <c r="D38" s="52" t="s">
        <v>27</v>
      </c>
      <c r="E38" s="101">
        <f>'[1]jednotlivci k 20.12.'!E38</f>
        <v>207</v>
      </c>
      <c r="H38" s="7"/>
    </row>
    <row r="39" spans="1:8" ht="15.75">
      <c r="A39" s="49">
        <v>38</v>
      </c>
      <c r="B39" s="57" t="s">
        <v>39</v>
      </c>
      <c r="C39" s="2" t="s">
        <v>29</v>
      </c>
      <c r="D39" s="52" t="s">
        <v>19</v>
      </c>
      <c r="E39" s="101">
        <f>'[1]jednotlivci k 20.12.'!E39</f>
        <v>201</v>
      </c>
      <c r="H39" s="7"/>
    </row>
    <row r="40" spans="1:8" ht="15.75">
      <c r="A40" s="48">
        <v>39</v>
      </c>
      <c r="B40" s="57" t="s">
        <v>53</v>
      </c>
      <c r="C40" s="2" t="s">
        <v>46</v>
      </c>
      <c r="D40" s="52" t="s">
        <v>47</v>
      </c>
      <c r="E40" s="101">
        <f>'[1]jednotlivci k 20.12.'!E40</f>
        <v>199</v>
      </c>
      <c r="H40" s="7"/>
    </row>
    <row r="41" spans="1:8" ht="15.75">
      <c r="A41" s="49">
        <v>40</v>
      </c>
      <c r="B41" s="57" t="s">
        <v>66</v>
      </c>
      <c r="C41" s="2" t="s">
        <v>64</v>
      </c>
      <c r="D41" s="52" t="s">
        <v>28</v>
      </c>
      <c r="E41" s="101">
        <f>'[1]jednotlivci k 20.12.'!E41</f>
        <v>194</v>
      </c>
      <c r="H41" s="7"/>
    </row>
    <row r="42" spans="1:8" ht="15.75">
      <c r="A42" s="48">
        <v>41</v>
      </c>
      <c r="B42" s="57" t="s">
        <v>66</v>
      </c>
      <c r="C42" s="2" t="s">
        <v>55</v>
      </c>
      <c r="D42" s="52" t="s">
        <v>24</v>
      </c>
      <c r="E42" s="101">
        <f>'[1]jednotlivci k 20.12.'!E42</f>
        <v>185.5</v>
      </c>
      <c r="H42" s="7"/>
    </row>
    <row r="43" spans="1:8" ht="15.75">
      <c r="A43" s="49">
        <v>42</v>
      </c>
      <c r="B43" s="57" t="s">
        <v>30</v>
      </c>
      <c r="C43" s="3" t="s">
        <v>8</v>
      </c>
      <c r="D43" s="53" t="s">
        <v>9</v>
      </c>
      <c r="E43" s="101">
        <f>'[1]jednotlivci k 20.12.'!E43</f>
        <v>174.5</v>
      </c>
      <c r="H43" s="7"/>
    </row>
    <row r="44" spans="1:8" ht="15.75">
      <c r="A44" s="48"/>
      <c r="B44" s="57" t="s">
        <v>69</v>
      </c>
      <c r="C44" s="6" t="s">
        <v>44</v>
      </c>
      <c r="D44" s="55" t="s">
        <v>36</v>
      </c>
      <c r="E44" s="101">
        <f>'[1]jednotlivci k 20.12.'!E44</f>
        <v>174.5</v>
      </c>
      <c r="H44" s="7"/>
    </row>
    <row r="45" spans="1:8" ht="15.75">
      <c r="A45" s="49">
        <v>44</v>
      </c>
      <c r="B45" s="57" t="s">
        <v>66</v>
      </c>
      <c r="C45" s="3" t="s">
        <v>65</v>
      </c>
      <c r="D45" s="53" t="s">
        <v>45</v>
      </c>
      <c r="E45" s="101">
        <f>'[1]jednotlivci k 20.12.'!E45</f>
        <v>168</v>
      </c>
      <c r="H45" s="7"/>
    </row>
    <row r="46" spans="1:8" ht="15.75">
      <c r="A46" s="48">
        <v>45</v>
      </c>
      <c r="B46" s="57" t="s">
        <v>89</v>
      </c>
      <c r="C46" s="3" t="s">
        <v>83</v>
      </c>
      <c r="D46" s="53" t="s">
        <v>6</v>
      </c>
      <c r="E46" s="101">
        <f>'[1]jednotlivci k 20.12.'!E46</f>
        <v>162</v>
      </c>
      <c r="H46" s="7"/>
    </row>
    <row r="47" spans="1:8" ht="15.75">
      <c r="A47" s="49">
        <v>46</v>
      </c>
      <c r="B47" s="57" t="s">
        <v>30</v>
      </c>
      <c r="C47" s="3" t="s">
        <v>100</v>
      </c>
      <c r="D47" s="53" t="s">
        <v>101</v>
      </c>
      <c r="E47" s="101">
        <f>'[1]jednotlivci k 20.12.'!E47</f>
        <v>158</v>
      </c>
      <c r="H47" s="7"/>
    </row>
    <row r="48" spans="1:8" ht="15.75">
      <c r="A48" s="48">
        <v>47</v>
      </c>
      <c r="B48" s="57" t="s">
        <v>66</v>
      </c>
      <c r="C48" s="3" t="s">
        <v>60</v>
      </c>
      <c r="D48" s="53" t="s">
        <v>4</v>
      </c>
      <c r="E48" s="101">
        <f>'[1]jednotlivci k 20.12.'!E48</f>
        <v>153</v>
      </c>
      <c r="H48" s="7"/>
    </row>
    <row r="49" spans="1:8" ht="15.75">
      <c r="A49" s="49">
        <v>48</v>
      </c>
      <c r="B49" s="57" t="s">
        <v>53</v>
      </c>
      <c r="C49" s="3" t="s">
        <v>43</v>
      </c>
      <c r="D49" s="53" t="s">
        <v>26</v>
      </c>
      <c r="E49" s="101">
        <f>'[1]jednotlivci k 20.12.'!E49</f>
        <v>152</v>
      </c>
      <c r="H49" s="7"/>
    </row>
    <row r="50" spans="1:8" ht="15.75">
      <c r="A50" s="48"/>
      <c r="B50" s="57" t="s">
        <v>89</v>
      </c>
      <c r="C50" s="3" t="s">
        <v>60</v>
      </c>
      <c r="D50" s="53" t="s">
        <v>56</v>
      </c>
      <c r="E50" s="101">
        <f>'[1]jednotlivci k 20.12.'!E50</f>
        <v>152</v>
      </c>
      <c r="H50" s="7"/>
    </row>
    <row r="51" spans="1:8" ht="16.5" thickBot="1">
      <c r="A51" s="67">
        <v>50</v>
      </c>
      <c r="B51" s="68" t="s">
        <v>82</v>
      </c>
      <c r="C51" s="4" t="s">
        <v>78</v>
      </c>
      <c r="D51" s="54" t="s">
        <v>22</v>
      </c>
      <c r="E51" s="102">
        <f>'[1]jednotlivci k 20.12.'!E51</f>
        <v>149</v>
      </c>
      <c r="H51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23">
      <selection activeCell="K20" sqref="K20"/>
    </sheetView>
  </sheetViews>
  <sheetFormatPr defaultColWidth="9.140625" defaultRowHeight="12.75"/>
  <cols>
    <col min="1" max="1" width="12.7109375" style="1" customWidth="1"/>
    <col min="2" max="2" width="12.57421875" style="1" customWidth="1"/>
    <col min="3" max="3" width="14.28125" style="1" customWidth="1"/>
    <col min="4" max="4" width="14.421875" style="0" customWidth="1"/>
    <col min="5" max="5" width="15.28125" style="1" customWidth="1"/>
    <col min="6" max="6" width="14.421875" style="0" customWidth="1"/>
    <col min="8" max="8" width="15.140625" style="0" customWidth="1"/>
    <col min="9" max="9" width="12.7109375" style="0" customWidth="1"/>
    <col min="10" max="10" width="14.421875" style="0" customWidth="1"/>
    <col min="11" max="11" width="14.7109375" style="0" customWidth="1"/>
    <col min="12" max="12" width="11.421875" style="0" bestFit="1" customWidth="1"/>
    <col min="13" max="13" width="10.7109375" style="0" customWidth="1"/>
  </cols>
  <sheetData>
    <row r="1" spans="1:13" s="12" customFormat="1" ht="30" customHeight="1" thickBot="1">
      <c r="A1" s="8" t="s">
        <v>114</v>
      </c>
      <c r="B1" s="9" t="s">
        <v>104</v>
      </c>
      <c r="C1" s="10" t="s">
        <v>94</v>
      </c>
      <c r="D1" s="10" t="s">
        <v>112</v>
      </c>
      <c r="E1" s="11" t="s">
        <v>105</v>
      </c>
      <c r="F1" s="71" t="s">
        <v>106</v>
      </c>
      <c r="H1" s="78"/>
      <c r="I1" s="79"/>
      <c r="J1" s="79"/>
      <c r="K1" s="79"/>
      <c r="L1" s="79"/>
      <c r="M1" s="13"/>
    </row>
    <row r="2" spans="1:13" s="12" customFormat="1" ht="30" customHeight="1">
      <c r="A2" s="73" t="s">
        <v>0</v>
      </c>
      <c r="B2" s="74">
        <v>22</v>
      </c>
      <c r="C2" s="17">
        <v>575.5</v>
      </c>
      <c r="D2" s="17">
        <v>243</v>
      </c>
      <c r="E2" s="69">
        <f>SUM(C2:D2)</f>
        <v>818.5</v>
      </c>
      <c r="F2" s="17">
        <f>E2/B2</f>
        <v>37.20454545454545</v>
      </c>
      <c r="H2" s="79"/>
      <c r="I2" s="79"/>
      <c r="J2" s="80"/>
      <c r="K2" s="80"/>
      <c r="L2" s="80"/>
      <c r="M2" s="18"/>
    </row>
    <row r="3" spans="1:13" s="12" customFormat="1" ht="30" customHeight="1">
      <c r="A3" s="19" t="s">
        <v>17</v>
      </c>
      <c r="B3" s="20">
        <v>21</v>
      </c>
      <c r="C3" s="21">
        <v>201.5</v>
      </c>
      <c r="D3" s="21">
        <v>1528.5</v>
      </c>
      <c r="E3" s="70">
        <f aca="true" t="shared" si="0" ref="E3:E19">SUM(C3:D3)</f>
        <v>1730</v>
      </c>
      <c r="F3" s="21">
        <f aca="true" t="shared" si="1" ref="F3:F19">E3/B3</f>
        <v>82.38095238095238</v>
      </c>
      <c r="H3" s="79"/>
      <c r="I3" s="79"/>
      <c r="J3" s="80"/>
      <c r="K3" s="80"/>
      <c r="L3" s="80"/>
      <c r="M3" s="18"/>
    </row>
    <row r="4" spans="1:13" s="12" customFormat="1" ht="30" customHeight="1">
      <c r="A4" s="19" t="s">
        <v>30</v>
      </c>
      <c r="B4" s="20">
        <v>22</v>
      </c>
      <c r="C4" s="16">
        <v>944.5</v>
      </c>
      <c r="D4" s="16">
        <v>849</v>
      </c>
      <c r="E4" s="70">
        <f t="shared" si="0"/>
        <v>1793.5</v>
      </c>
      <c r="F4" s="21">
        <f t="shared" si="1"/>
        <v>81.52272727272727</v>
      </c>
      <c r="H4" s="79"/>
      <c r="I4" s="79"/>
      <c r="J4" s="80"/>
      <c r="K4" s="80"/>
      <c r="L4" s="80"/>
      <c r="M4" s="18"/>
    </row>
    <row r="5" spans="1:13" s="12" customFormat="1" ht="30" customHeight="1">
      <c r="A5" s="19" t="s">
        <v>39</v>
      </c>
      <c r="B5" s="20">
        <v>23</v>
      </c>
      <c r="C5" s="21">
        <v>1046</v>
      </c>
      <c r="D5" s="21">
        <v>1969.5</v>
      </c>
      <c r="E5" s="70">
        <f t="shared" si="0"/>
        <v>3015.5</v>
      </c>
      <c r="F5" s="21">
        <f t="shared" si="1"/>
        <v>131.1086956521739</v>
      </c>
      <c r="H5" s="79"/>
      <c r="I5" s="79"/>
      <c r="J5" s="80"/>
      <c r="K5" s="80"/>
      <c r="L5" s="80"/>
      <c r="M5" s="18"/>
    </row>
    <row r="6" spans="1:13" s="12" customFormat="1" ht="30" customHeight="1">
      <c r="A6" s="19" t="s">
        <v>42</v>
      </c>
      <c r="B6" s="20">
        <v>24</v>
      </c>
      <c r="C6" s="16">
        <v>1112</v>
      </c>
      <c r="D6" s="16">
        <v>1952</v>
      </c>
      <c r="E6" s="70">
        <f t="shared" si="0"/>
        <v>3064</v>
      </c>
      <c r="F6" s="21">
        <f t="shared" si="1"/>
        <v>127.66666666666667</v>
      </c>
      <c r="H6" s="79"/>
      <c r="I6" s="79"/>
      <c r="J6" s="80"/>
      <c r="K6" s="80"/>
      <c r="L6" s="80"/>
      <c r="M6" s="18"/>
    </row>
    <row r="7" spans="1:13" s="12" customFormat="1" ht="30" customHeight="1">
      <c r="A7" s="19" t="s">
        <v>95</v>
      </c>
      <c r="B7" s="20">
        <v>23</v>
      </c>
      <c r="C7" s="21">
        <v>500</v>
      </c>
      <c r="D7" s="21">
        <v>496.5</v>
      </c>
      <c r="E7" s="70">
        <f t="shared" si="0"/>
        <v>996.5</v>
      </c>
      <c r="F7" s="21">
        <f t="shared" si="1"/>
        <v>43.32608695652174</v>
      </c>
      <c r="H7" s="79"/>
      <c r="I7" s="79"/>
      <c r="J7" s="80"/>
      <c r="K7" s="80"/>
      <c r="L7" s="80"/>
      <c r="M7" s="18"/>
    </row>
    <row r="8" spans="1:13" s="12" customFormat="1" ht="30" customHeight="1">
      <c r="A8" s="19" t="s">
        <v>53</v>
      </c>
      <c r="B8" s="20">
        <v>24</v>
      </c>
      <c r="C8" s="16">
        <v>1081</v>
      </c>
      <c r="D8" s="16">
        <v>1440.5</v>
      </c>
      <c r="E8" s="70">
        <f t="shared" si="0"/>
        <v>2521.5</v>
      </c>
      <c r="F8" s="21">
        <f t="shared" si="1"/>
        <v>105.0625</v>
      </c>
      <c r="H8" s="79"/>
      <c r="I8" s="79"/>
      <c r="J8" s="80"/>
      <c r="K8" s="80"/>
      <c r="L8" s="80"/>
      <c r="M8" s="18"/>
    </row>
    <row r="9" spans="1:13" s="12" customFormat="1" ht="30" customHeight="1">
      <c r="A9" s="19" t="s">
        <v>66</v>
      </c>
      <c r="B9" s="20">
        <v>23</v>
      </c>
      <c r="C9" s="21">
        <v>1282</v>
      </c>
      <c r="D9" s="21">
        <v>793</v>
      </c>
      <c r="E9" s="70">
        <f t="shared" si="0"/>
        <v>2075</v>
      </c>
      <c r="F9" s="21">
        <f t="shared" si="1"/>
        <v>90.21739130434783</v>
      </c>
      <c r="H9" s="79"/>
      <c r="I9" s="79"/>
      <c r="J9" s="80"/>
      <c r="K9" s="80"/>
      <c r="L9" s="80"/>
      <c r="M9" s="18"/>
    </row>
    <row r="10" spans="1:13" s="12" customFormat="1" ht="30" customHeight="1">
      <c r="A10" s="19" t="s">
        <v>69</v>
      </c>
      <c r="B10" s="20">
        <v>26</v>
      </c>
      <c r="C10" s="16">
        <v>2378</v>
      </c>
      <c r="D10" s="16">
        <v>1385</v>
      </c>
      <c r="E10" s="70">
        <f t="shared" si="0"/>
        <v>3763</v>
      </c>
      <c r="F10" s="21">
        <f t="shared" si="1"/>
        <v>144.73076923076923</v>
      </c>
      <c r="H10" s="79"/>
      <c r="I10" s="79"/>
      <c r="J10" s="80"/>
      <c r="K10" s="80"/>
      <c r="L10" s="80"/>
      <c r="M10" s="18"/>
    </row>
    <row r="11" spans="1:13" s="12" customFormat="1" ht="30" customHeight="1">
      <c r="A11" s="19" t="s">
        <v>72</v>
      </c>
      <c r="B11" s="20">
        <v>22</v>
      </c>
      <c r="C11" s="21">
        <v>726</v>
      </c>
      <c r="D11" s="21">
        <v>291</v>
      </c>
      <c r="E11" s="70">
        <f t="shared" si="0"/>
        <v>1017</v>
      </c>
      <c r="F11" s="21">
        <f t="shared" si="1"/>
        <v>46.22727272727273</v>
      </c>
      <c r="H11" s="79"/>
      <c r="I11" s="79"/>
      <c r="J11" s="80"/>
      <c r="K11" s="80"/>
      <c r="L11" s="80"/>
      <c r="M11" s="18"/>
    </row>
    <row r="12" spans="1:13" s="12" customFormat="1" ht="30" customHeight="1">
      <c r="A12" s="19" t="s">
        <v>76</v>
      </c>
      <c r="B12" s="20">
        <v>27</v>
      </c>
      <c r="C12" s="16">
        <v>717.5</v>
      </c>
      <c r="D12" s="16">
        <v>607</v>
      </c>
      <c r="E12" s="70">
        <f>SUM(C12:D12)</f>
        <v>1324.5</v>
      </c>
      <c r="F12" s="21">
        <f t="shared" si="1"/>
        <v>49.05555555555556</v>
      </c>
      <c r="H12" s="79"/>
      <c r="I12" s="79"/>
      <c r="J12" s="80"/>
      <c r="K12" s="80"/>
      <c r="L12" s="80"/>
      <c r="M12" s="18"/>
    </row>
    <row r="13" spans="1:13" s="12" customFormat="1" ht="30" customHeight="1">
      <c r="A13" s="19" t="s">
        <v>79</v>
      </c>
      <c r="B13" s="20">
        <v>28</v>
      </c>
      <c r="C13" s="21">
        <v>1086</v>
      </c>
      <c r="D13" s="21">
        <v>405.5</v>
      </c>
      <c r="E13" s="70">
        <f t="shared" si="0"/>
        <v>1491.5</v>
      </c>
      <c r="F13" s="21">
        <f t="shared" si="1"/>
        <v>53.267857142857146</v>
      </c>
      <c r="H13" s="79"/>
      <c r="I13" s="79"/>
      <c r="J13" s="80"/>
      <c r="K13" s="80"/>
      <c r="L13" s="80"/>
      <c r="M13" s="18"/>
    </row>
    <row r="14" spans="1:13" s="12" customFormat="1" ht="30" customHeight="1">
      <c r="A14" s="19" t="s">
        <v>82</v>
      </c>
      <c r="B14" s="20">
        <v>25</v>
      </c>
      <c r="C14" s="16">
        <v>950</v>
      </c>
      <c r="D14" s="16">
        <v>576.5</v>
      </c>
      <c r="E14" s="70">
        <f t="shared" si="0"/>
        <v>1526.5</v>
      </c>
      <c r="F14" s="21">
        <f t="shared" si="1"/>
        <v>61.06</v>
      </c>
      <c r="H14" s="79"/>
      <c r="I14" s="79"/>
      <c r="J14" s="80"/>
      <c r="K14" s="80"/>
      <c r="L14" s="80"/>
      <c r="M14" s="18"/>
    </row>
    <row r="15" spans="1:13" s="12" customFormat="1" ht="30" customHeight="1">
      <c r="A15" s="19" t="s">
        <v>85</v>
      </c>
      <c r="B15" s="20">
        <v>23</v>
      </c>
      <c r="C15" s="21">
        <v>538.5</v>
      </c>
      <c r="D15" s="21">
        <v>461.5</v>
      </c>
      <c r="E15" s="70">
        <f t="shared" si="0"/>
        <v>1000</v>
      </c>
      <c r="F15" s="21">
        <f t="shared" si="1"/>
        <v>43.47826086956522</v>
      </c>
      <c r="H15" s="79"/>
      <c r="I15" s="79"/>
      <c r="J15" s="80"/>
      <c r="K15" s="80"/>
      <c r="L15" s="80"/>
      <c r="M15" s="18"/>
    </row>
    <row r="16" spans="1:13" s="12" customFormat="1" ht="30" customHeight="1">
      <c r="A16" s="19" t="s">
        <v>88</v>
      </c>
      <c r="B16" s="20">
        <v>22</v>
      </c>
      <c r="C16" s="16">
        <v>646</v>
      </c>
      <c r="D16" s="16">
        <v>354</v>
      </c>
      <c r="E16" s="70">
        <f t="shared" si="0"/>
        <v>1000</v>
      </c>
      <c r="F16" s="21">
        <f t="shared" si="1"/>
        <v>45.45454545454545</v>
      </c>
      <c r="H16" s="79"/>
      <c r="I16" s="79"/>
      <c r="J16" s="80"/>
      <c r="K16" s="80"/>
      <c r="L16" s="80"/>
      <c r="M16" s="18"/>
    </row>
    <row r="17" spans="1:13" s="12" customFormat="1" ht="30" customHeight="1">
      <c r="A17" s="19" t="s">
        <v>89</v>
      </c>
      <c r="B17" s="20">
        <v>25</v>
      </c>
      <c r="C17" s="21">
        <v>1613</v>
      </c>
      <c r="D17" s="21">
        <v>497.5</v>
      </c>
      <c r="E17" s="70">
        <f t="shared" si="0"/>
        <v>2110.5</v>
      </c>
      <c r="F17" s="21">
        <f t="shared" si="1"/>
        <v>84.42</v>
      </c>
      <c r="H17" s="79"/>
      <c r="I17" s="79"/>
      <c r="J17" s="80"/>
      <c r="K17" s="80"/>
      <c r="L17" s="80"/>
      <c r="M17" s="18"/>
    </row>
    <row r="18" spans="1:13" s="12" customFormat="1" ht="30" customHeight="1" thickBot="1">
      <c r="A18" s="75" t="s">
        <v>90</v>
      </c>
      <c r="B18" s="76">
        <v>22</v>
      </c>
      <c r="C18" s="72">
        <v>60</v>
      </c>
      <c r="D18" s="72">
        <v>46</v>
      </c>
      <c r="E18" s="77">
        <f t="shared" si="0"/>
        <v>106</v>
      </c>
      <c r="F18" s="24">
        <f t="shared" si="1"/>
        <v>4.818181818181818</v>
      </c>
      <c r="H18" s="79"/>
      <c r="I18" s="79"/>
      <c r="J18" s="80"/>
      <c r="K18" s="80"/>
      <c r="L18" s="80"/>
      <c r="M18" s="18"/>
    </row>
    <row r="19" spans="1:13" s="12" customFormat="1" ht="30" customHeight="1" thickBot="1">
      <c r="A19" s="96" t="s">
        <v>107</v>
      </c>
      <c r="B19" s="97">
        <f>SUM(B2:B18)</f>
        <v>402</v>
      </c>
      <c r="C19" s="98">
        <f>SUM(C2:C18)</f>
        <v>15457.5</v>
      </c>
      <c r="D19" s="98">
        <f>SUM(D2:D18)</f>
        <v>13896</v>
      </c>
      <c r="E19" s="99">
        <f t="shared" si="0"/>
        <v>29353.5</v>
      </c>
      <c r="F19" s="98">
        <f t="shared" si="1"/>
        <v>73.01865671641791</v>
      </c>
      <c r="H19" s="81"/>
      <c r="I19" s="81"/>
      <c r="J19" s="82"/>
      <c r="K19" s="80"/>
      <c r="L19" s="83"/>
      <c r="M19" s="29"/>
    </row>
    <row r="20" spans="1:12" s="12" customFormat="1" ht="24.75" customHeight="1">
      <c r="A20" s="13"/>
      <c r="B20" s="13"/>
      <c r="C20" s="13"/>
      <c r="E20" s="13"/>
      <c r="L20" s="30"/>
    </row>
    <row r="21" spans="1:5" s="12" customFormat="1" ht="23.25" customHeight="1">
      <c r="A21" s="13"/>
      <c r="B21" s="13"/>
      <c r="C21" s="13"/>
      <c r="E21" s="13"/>
    </row>
    <row r="22" ht="12.75" hidden="1"/>
    <row r="23" ht="24.75" customHeight="1"/>
    <row r="24" ht="24.75" customHeight="1" thickBot="1"/>
    <row r="25" spans="1:13" ht="24.75" customHeight="1" thickBot="1">
      <c r="A25" s="88" t="s">
        <v>108</v>
      </c>
      <c r="B25" s="89"/>
      <c r="C25" s="89"/>
      <c r="D25" s="94"/>
      <c r="E25" s="94"/>
      <c r="F25" s="90"/>
      <c r="H25" s="91" t="s">
        <v>109</v>
      </c>
      <c r="I25" s="92"/>
      <c r="J25" s="92"/>
      <c r="K25" s="95"/>
      <c r="L25" s="95"/>
      <c r="M25" s="93"/>
    </row>
    <row r="26" spans="1:13" ht="24.75" customHeight="1" thickBot="1">
      <c r="A26" s="31"/>
      <c r="B26" s="9" t="s">
        <v>104</v>
      </c>
      <c r="C26" s="10" t="s">
        <v>94</v>
      </c>
      <c r="D26" s="10" t="s">
        <v>112</v>
      </c>
      <c r="E26" s="11" t="s">
        <v>93</v>
      </c>
      <c r="F26" s="11" t="s">
        <v>106</v>
      </c>
      <c r="H26" s="31"/>
      <c r="I26" s="9" t="s">
        <v>104</v>
      </c>
      <c r="J26" s="10" t="s">
        <v>94</v>
      </c>
      <c r="K26" s="10" t="s">
        <v>112</v>
      </c>
      <c r="L26" s="11" t="s">
        <v>93</v>
      </c>
      <c r="M26" s="11" t="s">
        <v>106</v>
      </c>
    </row>
    <row r="27" spans="1:13" ht="24.75" customHeight="1">
      <c r="A27" s="84" t="s">
        <v>69</v>
      </c>
      <c r="B27" s="85">
        <v>26</v>
      </c>
      <c r="C27" s="50">
        <v>2378</v>
      </c>
      <c r="D27" s="50">
        <v>1385</v>
      </c>
      <c r="E27" s="86">
        <f aca="true" t="shared" si="2" ref="E27:E35">SUM(C27:D27)</f>
        <v>3763</v>
      </c>
      <c r="F27" s="50">
        <f aca="true" t="shared" si="3" ref="F27:F35">E27/B27</f>
        <v>144.73076923076923</v>
      </c>
      <c r="H27" s="35" t="s">
        <v>89</v>
      </c>
      <c r="I27" s="36">
        <v>25</v>
      </c>
      <c r="J27" s="37">
        <v>1613</v>
      </c>
      <c r="K27" s="37">
        <v>497.5</v>
      </c>
      <c r="L27" s="87">
        <f aca="true" t="shared" si="4" ref="L27:L34">SUM(J27:K27)</f>
        <v>2110.5</v>
      </c>
      <c r="M27" s="37">
        <f aca="true" t="shared" si="5" ref="M27:M34">L27/I27</f>
        <v>84.42</v>
      </c>
    </row>
    <row r="28" spans="1:13" ht="24.75" customHeight="1">
      <c r="A28" s="35" t="s">
        <v>39</v>
      </c>
      <c r="B28" s="36">
        <v>23</v>
      </c>
      <c r="C28" s="37">
        <v>1046</v>
      </c>
      <c r="D28" s="37">
        <v>1969.5</v>
      </c>
      <c r="E28" s="87">
        <f t="shared" si="2"/>
        <v>3015.5</v>
      </c>
      <c r="F28" s="37">
        <f t="shared" si="3"/>
        <v>131.1086956521739</v>
      </c>
      <c r="H28" s="35" t="s">
        <v>82</v>
      </c>
      <c r="I28" s="36">
        <v>25</v>
      </c>
      <c r="J28" s="34">
        <v>950</v>
      </c>
      <c r="K28" s="34">
        <v>576.5</v>
      </c>
      <c r="L28" s="87">
        <f t="shared" si="4"/>
        <v>1526.5</v>
      </c>
      <c r="M28" s="37">
        <f t="shared" si="5"/>
        <v>61.06</v>
      </c>
    </row>
    <row r="29" spans="1:13" ht="24.75" customHeight="1">
      <c r="A29" s="35" t="s">
        <v>42</v>
      </c>
      <c r="B29" s="36">
        <v>24</v>
      </c>
      <c r="C29" s="34">
        <v>1112</v>
      </c>
      <c r="D29" s="34">
        <v>1952</v>
      </c>
      <c r="E29" s="87">
        <f t="shared" si="2"/>
        <v>3064</v>
      </c>
      <c r="F29" s="37">
        <f t="shared" si="3"/>
        <v>127.66666666666667</v>
      </c>
      <c r="H29" s="35" t="s">
        <v>79</v>
      </c>
      <c r="I29" s="36">
        <v>28</v>
      </c>
      <c r="J29" s="37">
        <v>1086</v>
      </c>
      <c r="K29" s="37">
        <v>405.5</v>
      </c>
      <c r="L29" s="87">
        <f t="shared" si="4"/>
        <v>1491.5</v>
      </c>
      <c r="M29" s="37">
        <f t="shared" si="5"/>
        <v>53.267857142857146</v>
      </c>
    </row>
    <row r="30" spans="1:13" ht="24.75" customHeight="1">
      <c r="A30" s="19" t="s">
        <v>53</v>
      </c>
      <c r="B30" s="20">
        <v>24</v>
      </c>
      <c r="C30" s="21">
        <v>1081</v>
      </c>
      <c r="D30" s="21">
        <v>1440.5</v>
      </c>
      <c r="E30" s="70">
        <f t="shared" si="2"/>
        <v>2521.5</v>
      </c>
      <c r="F30" s="21">
        <f t="shared" si="3"/>
        <v>105.0625</v>
      </c>
      <c r="H30" s="19" t="s">
        <v>76</v>
      </c>
      <c r="I30" s="20">
        <v>27</v>
      </c>
      <c r="J30" s="16">
        <v>717.5</v>
      </c>
      <c r="K30" s="16">
        <v>607</v>
      </c>
      <c r="L30" s="70">
        <f t="shared" si="4"/>
        <v>1324.5</v>
      </c>
      <c r="M30" s="21">
        <f t="shared" si="5"/>
        <v>49.05555555555556</v>
      </c>
    </row>
    <row r="31" spans="1:13" ht="24.75" customHeight="1">
      <c r="A31" s="19" t="s">
        <v>66</v>
      </c>
      <c r="B31" s="20">
        <v>23</v>
      </c>
      <c r="C31" s="16">
        <v>1282</v>
      </c>
      <c r="D31" s="16">
        <v>793</v>
      </c>
      <c r="E31" s="70">
        <f t="shared" si="2"/>
        <v>2075</v>
      </c>
      <c r="F31" s="21">
        <f t="shared" si="3"/>
        <v>90.21739130434783</v>
      </c>
      <c r="H31" s="19" t="s">
        <v>72</v>
      </c>
      <c r="I31" s="20">
        <v>22</v>
      </c>
      <c r="J31" s="21">
        <v>726</v>
      </c>
      <c r="K31" s="21">
        <v>291</v>
      </c>
      <c r="L31" s="70">
        <f t="shared" si="4"/>
        <v>1017</v>
      </c>
      <c r="M31" s="21">
        <f t="shared" si="5"/>
        <v>46.22727272727273</v>
      </c>
    </row>
    <row r="32" spans="1:13" ht="24.75" customHeight="1">
      <c r="A32" s="19" t="s">
        <v>17</v>
      </c>
      <c r="B32" s="20">
        <v>21</v>
      </c>
      <c r="C32" s="21">
        <v>201.5</v>
      </c>
      <c r="D32" s="21">
        <v>1528.5</v>
      </c>
      <c r="E32" s="70">
        <f t="shared" si="2"/>
        <v>1730</v>
      </c>
      <c r="F32" s="21">
        <f t="shared" si="3"/>
        <v>82.38095238095238</v>
      </c>
      <c r="H32" s="19" t="s">
        <v>88</v>
      </c>
      <c r="I32" s="20">
        <v>22</v>
      </c>
      <c r="J32" s="16">
        <v>646</v>
      </c>
      <c r="K32" s="16">
        <v>354</v>
      </c>
      <c r="L32" s="70">
        <f t="shared" si="4"/>
        <v>1000</v>
      </c>
      <c r="M32" s="21">
        <f t="shared" si="5"/>
        <v>45.45454545454545</v>
      </c>
    </row>
    <row r="33" spans="1:13" ht="24.75" customHeight="1">
      <c r="A33" s="19" t="s">
        <v>30</v>
      </c>
      <c r="B33" s="20">
        <v>22</v>
      </c>
      <c r="C33" s="16">
        <v>944.5</v>
      </c>
      <c r="D33" s="16">
        <v>849</v>
      </c>
      <c r="E33" s="70">
        <f t="shared" si="2"/>
        <v>1793.5</v>
      </c>
      <c r="F33" s="21">
        <f t="shared" si="3"/>
        <v>81.52272727272727</v>
      </c>
      <c r="H33" s="19" t="s">
        <v>85</v>
      </c>
      <c r="I33" s="20">
        <v>23</v>
      </c>
      <c r="J33" s="21">
        <v>538.5</v>
      </c>
      <c r="K33" s="21">
        <v>461.5</v>
      </c>
      <c r="L33" s="70">
        <f t="shared" si="4"/>
        <v>1000</v>
      </c>
      <c r="M33" s="21">
        <f t="shared" si="5"/>
        <v>43.47826086956522</v>
      </c>
    </row>
    <row r="34" spans="1:13" ht="24.75" customHeight="1" thickBot="1">
      <c r="A34" s="19" t="s">
        <v>95</v>
      </c>
      <c r="B34" s="20">
        <v>23</v>
      </c>
      <c r="C34" s="21">
        <v>500</v>
      </c>
      <c r="D34" s="21">
        <v>496.5</v>
      </c>
      <c r="E34" s="70">
        <f t="shared" si="2"/>
        <v>996.5</v>
      </c>
      <c r="F34" s="21">
        <f t="shared" si="3"/>
        <v>43.32608695652174</v>
      </c>
      <c r="H34" s="75" t="s">
        <v>90</v>
      </c>
      <c r="I34" s="76">
        <v>22</v>
      </c>
      <c r="J34" s="72">
        <v>60</v>
      </c>
      <c r="K34" s="72">
        <v>46</v>
      </c>
      <c r="L34" s="77">
        <f t="shared" si="4"/>
        <v>106</v>
      </c>
      <c r="M34" s="24">
        <f t="shared" si="5"/>
        <v>4.818181818181818</v>
      </c>
    </row>
    <row r="35" spans="1:13" ht="24.75" customHeight="1" thickBot="1">
      <c r="A35" s="19" t="s">
        <v>0</v>
      </c>
      <c r="B35" s="20">
        <v>22</v>
      </c>
      <c r="C35" s="16">
        <v>575.5</v>
      </c>
      <c r="D35" s="16">
        <v>243</v>
      </c>
      <c r="E35" s="70">
        <f t="shared" si="2"/>
        <v>818.5</v>
      </c>
      <c r="F35" s="21">
        <f t="shared" si="3"/>
        <v>37.20454545454545</v>
      </c>
      <c r="H35" s="19"/>
      <c r="I35" s="20"/>
      <c r="J35" s="16"/>
      <c r="K35" s="16"/>
      <c r="L35" s="70"/>
      <c r="M35" s="21"/>
    </row>
    <row r="36" spans="1:13" ht="24.75" customHeight="1" thickBot="1">
      <c r="A36" s="39" t="s">
        <v>93</v>
      </c>
      <c r="B36" s="40">
        <f>SUM(B27:B35)</f>
        <v>208</v>
      </c>
      <c r="C36" s="41">
        <f>SUM(C27:C35)</f>
        <v>9120.5</v>
      </c>
      <c r="D36" s="41">
        <f>SUM(D27:D35)</f>
        <v>10657</v>
      </c>
      <c r="E36" s="42">
        <f>SUM(E27:E35)</f>
        <v>19777.5</v>
      </c>
      <c r="F36" s="42">
        <f>C36/B36</f>
        <v>43.84855769230769</v>
      </c>
      <c r="H36" s="43" t="s">
        <v>93</v>
      </c>
      <c r="I36" s="44">
        <f>SUM(I27:I35)</f>
        <v>194</v>
      </c>
      <c r="J36" s="45">
        <f>SUM(J27:J35)</f>
        <v>6337</v>
      </c>
      <c r="K36" s="45">
        <f>SUM(K27:K35)</f>
        <v>3239</v>
      </c>
      <c r="L36" s="46">
        <f>SUM(L27:L35)</f>
        <v>9576</v>
      </c>
      <c r="M36" s="42">
        <f>J36/I36</f>
        <v>32.66494845360825</v>
      </c>
    </row>
    <row r="43" ht="12.75">
      <c r="H43" s="7"/>
    </row>
  </sheetData>
  <mergeCells count="2">
    <mergeCell ref="A25:F25"/>
    <mergeCell ref="H25:M25"/>
  </mergeCells>
  <printOptions/>
  <pageMargins left="0.75" right="0.75" top="1" bottom="1" header="0.4921259845" footer="0.4921259845"/>
  <pageSetup fitToHeight="1" fitToWidth="1" horizontalDpi="300" verticalDpi="300" orientation="landscape" paperSize="9" scale="47" r:id="rId1"/>
  <headerFooter alignWithMargins="0">
    <oddHeader>&amp;C&amp;"Arial,Tučné"&amp;16Pořadí tříd &amp;R&amp;"Arial,Tučné"&amp;16stav po 20.12&amp;"Arial,Obyčejné"&amp;10.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2007-12-21T09:22:49Z</cp:lastPrinted>
  <dcterms:created xsi:type="dcterms:W3CDTF">1997-01-24T11:07:25Z</dcterms:created>
  <dcterms:modified xsi:type="dcterms:W3CDTF">2007-12-21T10:00:25Z</dcterms:modified>
  <cp:category/>
  <cp:version/>
  <cp:contentType/>
  <cp:contentStatus/>
</cp:coreProperties>
</file>